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2" windowWidth="22116" windowHeight="9528"/>
  </bookViews>
  <sheets>
    <sheet name="EFE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G71" i="1" l="1"/>
  <c r="G65" i="1"/>
  <c r="G63" i="1"/>
  <c r="G59" i="1"/>
  <c r="G55" i="1"/>
  <c r="G51" i="1"/>
  <c r="G46" i="1"/>
  <c r="G40" i="1"/>
  <c r="G27" i="1"/>
  <c r="G25" i="1"/>
  <c r="H24" i="1"/>
  <c r="F24" i="1"/>
  <c r="G14" i="1"/>
  <c r="H7" i="1"/>
  <c r="H42" i="1" s="1"/>
  <c r="G7" i="1"/>
  <c r="F42" i="1" s="1"/>
  <c r="G73" i="1" s="1"/>
  <c r="G76" i="1" s="1"/>
</calcChain>
</file>

<file path=xl/sharedStrings.xml><?xml version="1.0" encoding="utf-8"?>
<sst xmlns="http://schemas.openxmlformats.org/spreadsheetml/2006/main" count="66" uniqueCount="58">
  <si>
    <t>Universidad Autonoma de Baja California</t>
  </si>
  <si>
    <t>Estado de Flujos de Efectivo</t>
  </si>
  <si>
    <t>Del 01 de enero al 31 de diciembre del 2018 y 2017</t>
  </si>
  <si>
    <t>Cuenta pública 2018</t>
  </si>
  <si>
    <t>Concepto</t>
  </si>
  <si>
    <t>Flujos de Efectivo de las Actividades de Gestión</t>
  </si>
  <si>
    <t>Origen</t>
  </si>
  <si>
    <t>Impuestos</t>
  </si>
  <si>
    <t>Cuotas y Aportaciones de Seguridad Social</t>
  </si>
  <si>
    <t xml:space="preserve">Contribuciones de Mejoras </t>
  </si>
  <si>
    <t>Derechos</t>
  </si>
  <si>
    <t>Productos de tipo corriente</t>
  </si>
  <si>
    <t>Aprovechamientos de tipo corriente</t>
  </si>
  <si>
    <t>Ingresos por Venta de Bienes y Prestación de Servicios</t>
  </si>
  <si>
    <t>Ingresos no comprendidos en las fracciones de la Ley de Ingresos Causados en Ejercicios Fiscales Anteriores Pendientes de Liquidación o pago</t>
  </si>
  <si>
    <t>Participaciones y Aportaciones</t>
  </si>
  <si>
    <t>Transferencia, Asignaciones, Subsidios y Otras ayudas</t>
  </si>
  <si>
    <t>Ingresos Financieros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</si>
  <si>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</si>
  <si>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</si>
  <si>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</si>
  <si>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</si>
  <si>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</si>
  <si>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</si>
  <si>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</si>
  <si>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</si>
  <si>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</si>
  <si>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</si>
  <si>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</si>
  <si>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</si>
  <si>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</si>
  <si>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</si>
  <si>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</si>
  <si>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</si>
  <si>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</si>
  <si>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</t>
  </si>
  <si>
    <t>Aportaciones</t>
  </si>
  <si>
    <t>Convenios</t>
  </si>
  <si>
    <t>Otras Aplicaciones de Operación</t>
  </si>
  <si>
    <t>Flujos Netos de Efectivo por Actividades de Operación</t>
  </si>
  <si>
    <t xml:space="preserve">Flujos de Efectivo de las Actividades de Inversión </t>
  </si>
  <si>
    <t>Bienes Inmuebles, Infraestructura y Construcciones en Proceso</t>
  </si>
  <si>
    <t>Bienes Muebles</t>
  </si>
  <si>
    <t xml:space="preserve">Otros Orígenes de Inversión </t>
  </si>
  <si>
    <t>Otras Aplicaciones de Inversión</t>
  </si>
  <si>
    <t>Flujos Netos de Efectivo por Actividades de Inversión</t>
  </si>
  <si>
    <t>Flujo de Efectivo de las Actividades de Financiamiento</t>
  </si>
  <si>
    <t>Endeudamiento Neto</t>
  </si>
  <si>
    <t xml:space="preserve">   Interno</t>
  </si>
  <si>
    <t xml:space="preserve">   Externo</t>
  </si>
  <si>
    <t>Otros Orígenes de Financiamiento</t>
  </si>
  <si>
    <t>Servicios de la Deuda</t>
  </si>
  <si>
    <t>Otras Aplicaciones de Financiamiento</t>
  </si>
  <si>
    <t>Flujos netos de Efectivo por Actividades de Financiamiento</t>
  </si>
  <si>
    <t xml:space="preserve">Incremento/Disminución Neta en el Efectivo y Equivalentes al Efectivo </t>
  </si>
  <si>
    <t>Efectivo y Equivalente al Efectivo al Inicio del Ejercicio</t>
  </si>
  <si>
    <t>Efectivo y Equivalente al Efectivo al Final del Ejercicio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</si>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</sst>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* #,##0.00\ _P_t_s_-;\-* #,##0.00\ _P_t_s_-;_-* &quot;-&quot;??\ _P_t_s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0"/>
      <name val="Arial"/>
      <family val="2"/>
    </font>
    <font>
      <b/>
      <u/>
      <sz val="9"/>
      <color theme="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color theme="1"/>
      <name val="Arial"/>
      <family val="2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9">
    <xf numFmtId="0" fontId="0" fillId="0" borderId="0"/>
    <xf numFmtId="44" fontId="1" fillId="0" borderId="0" applyFont="0" applyFill="0" applyBorder="0" applyAlignment="0" applyProtection="0"/>
    <xf numFmtId="0" fontId="9" fillId="0" borderId="0"/>
    <xf numFmtId="164" fontId="9" fillId="0" borderId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9" fillId="0" borderId="0"/>
    <xf numFmtId="0" fontId="9" fillId="0" borderId="0"/>
    <xf numFmtId="0" fontId="1" fillId="0" borderId="0"/>
  </cellStyleXfs>
  <cellXfs count="53">
    <xf numFmtId="0" fontId="0" fillId="0" borderId="0" xfId="0"/>
    <xf numFmtId="0" fontId="0" fillId="2" borderId="1" xfId="0" applyFill="1" applyBorder="1"/>
    <xf numFmtId="0" fontId="4" fillId="2" borderId="2" xfId="0" applyFont="1" applyFill="1" applyBorder="1" applyAlignment="1">
      <alignment horizontal="center" vertical="top"/>
    </xf>
    <xf numFmtId="0" fontId="0" fillId="2" borderId="3" xfId="0" applyFill="1" applyBorder="1"/>
    <xf numFmtId="0" fontId="0" fillId="0" borderId="0" xfId="0" applyBorder="1"/>
    <xf numFmtId="0" fontId="0" fillId="2" borderId="4" xfId="0" applyFill="1" applyBorder="1"/>
    <xf numFmtId="0" fontId="4" fillId="2" borderId="0" xfId="0" applyFont="1" applyFill="1" applyBorder="1" applyAlignment="1">
      <alignment horizontal="center" vertical="top" wrapText="1"/>
    </xf>
    <xf numFmtId="0" fontId="0" fillId="2" borderId="5" xfId="0" applyFill="1" applyBorder="1"/>
    <xf numFmtId="0" fontId="0" fillId="2" borderId="6" xfId="0" applyFill="1" applyBorder="1"/>
    <xf numFmtId="0" fontId="4" fillId="2" borderId="7" xfId="0" applyFont="1" applyFill="1" applyBorder="1" applyAlignment="1">
      <alignment horizontal="center" vertical="top" wrapText="1"/>
    </xf>
    <xf numFmtId="0" fontId="0" fillId="2" borderId="8" xfId="0" applyFill="1" applyBorder="1"/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 vertical="top" wrapText="1"/>
    </xf>
    <xf numFmtId="0" fontId="3" fillId="2" borderId="11" xfId="0" applyFont="1" applyFill="1" applyBorder="1"/>
    <xf numFmtId="0" fontId="0" fillId="0" borderId="4" xfId="0" applyBorder="1"/>
    <xf numFmtId="0" fontId="6" fillId="0" borderId="0" xfId="0" applyFont="1" applyBorder="1" applyAlignment="1">
      <alignment horizontal="justify" vertical="top" wrapText="1"/>
    </xf>
    <xf numFmtId="0" fontId="7" fillId="0" borderId="0" xfId="0" applyFont="1" applyBorder="1" applyAlignment="1">
      <alignment horizontal="justify" vertical="top" wrapText="1"/>
    </xf>
    <xf numFmtId="0" fontId="7" fillId="0" borderId="0" xfId="0" applyFont="1" applyBorder="1" applyAlignment="1">
      <alignment horizontal="justify" vertical="top" wrapText="1"/>
    </xf>
    <xf numFmtId="0" fontId="0" fillId="0" borderId="5" xfId="0" applyBorder="1"/>
    <xf numFmtId="0" fontId="6" fillId="0" borderId="0" xfId="0" applyFont="1" applyBorder="1" applyAlignment="1">
      <alignment horizontal="justify" vertical="top" wrapText="1"/>
    </xf>
    <xf numFmtId="3" fontId="6" fillId="0" borderId="0" xfId="0" applyNumberFormat="1" applyFont="1" applyBorder="1" applyAlignment="1">
      <alignment horizontal="right" vertical="top" wrapText="1"/>
    </xf>
    <xf numFmtId="3" fontId="7" fillId="0" borderId="0" xfId="1" applyNumberFormat="1" applyFont="1" applyBorder="1" applyAlignment="1">
      <alignment horizontal="right" vertical="top" wrapText="1"/>
    </xf>
    <xf numFmtId="0" fontId="7" fillId="0" borderId="0" xfId="0" applyFont="1" applyBorder="1" applyAlignment="1">
      <alignment horizontal="left" vertical="top" wrapText="1"/>
    </xf>
    <xf numFmtId="3" fontId="6" fillId="0" borderId="0" xfId="0" applyNumberFormat="1" applyFont="1" applyBorder="1" applyAlignment="1">
      <alignment horizontal="right" vertical="top" wrapText="1"/>
    </xf>
    <xf numFmtId="0" fontId="6" fillId="0" borderId="0" xfId="0" applyFont="1" applyBorder="1" applyAlignment="1">
      <alignment horizontal="right" vertical="top" wrapText="1"/>
    </xf>
    <xf numFmtId="3" fontId="6" fillId="0" borderId="0" xfId="0" applyNumberFormat="1" applyFont="1" applyBorder="1" applyAlignment="1">
      <alignment vertical="top" wrapText="1"/>
    </xf>
    <xf numFmtId="3" fontId="8" fillId="0" borderId="0" xfId="0" applyNumberFormat="1" applyFont="1" applyBorder="1" applyAlignment="1">
      <alignment horizontal="right" vertical="top" wrapText="1"/>
    </xf>
    <xf numFmtId="0" fontId="8" fillId="0" borderId="0" xfId="0" applyFont="1" applyBorder="1" applyAlignment="1">
      <alignment horizontal="right" vertical="top" wrapText="1"/>
    </xf>
    <xf numFmtId="3" fontId="8" fillId="0" borderId="0" xfId="0" applyNumberFormat="1" applyFont="1" applyBorder="1" applyAlignment="1">
      <alignment horizontal="right" vertical="top" wrapText="1"/>
    </xf>
    <xf numFmtId="0" fontId="10" fillId="3" borderId="0" xfId="2" applyFont="1" applyFill="1" applyBorder="1" applyAlignment="1">
      <alignment horizontal="left" vertical="top"/>
    </xf>
    <xf numFmtId="0" fontId="7" fillId="0" borderId="0" xfId="0" applyFont="1" applyFill="1" applyBorder="1" applyAlignment="1">
      <alignment vertical="top"/>
    </xf>
    <xf numFmtId="0" fontId="10" fillId="0" borderId="0" xfId="2" applyFont="1" applyFill="1" applyBorder="1" applyAlignment="1">
      <alignment vertical="top"/>
    </xf>
    <xf numFmtId="0" fontId="0" fillId="0" borderId="0" xfId="0" applyFill="1" applyBorder="1"/>
    <xf numFmtId="3" fontId="7" fillId="0" borderId="0" xfId="0" applyNumberFormat="1" applyFont="1" applyFill="1" applyBorder="1" applyAlignment="1">
      <alignment vertical="top"/>
    </xf>
    <xf numFmtId="3" fontId="10" fillId="0" borderId="0" xfId="2" applyNumberFormat="1" applyFont="1" applyFill="1" applyBorder="1" applyAlignment="1">
      <alignment horizontal="left" vertical="top"/>
    </xf>
    <xf numFmtId="3" fontId="10" fillId="0" borderId="0" xfId="2" applyNumberFormat="1" applyFont="1" applyFill="1" applyBorder="1" applyAlignment="1">
      <alignment vertical="top"/>
    </xf>
    <xf numFmtId="3" fontId="7" fillId="0" borderId="0" xfId="0" applyNumberFormat="1" applyFont="1" applyFill="1" applyBorder="1"/>
    <xf numFmtId="3" fontId="11" fillId="0" borderId="0" xfId="2" applyNumberFormat="1" applyFont="1" applyFill="1" applyBorder="1" applyAlignment="1">
      <alignment horizontal="left" vertical="top"/>
    </xf>
    <xf numFmtId="3" fontId="11" fillId="0" borderId="0" xfId="2" applyNumberFormat="1" applyFont="1" applyFill="1" applyBorder="1" applyAlignment="1" applyProtection="1">
      <alignment vertical="top"/>
      <protection locked="0"/>
    </xf>
    <xf numFmtId="3" fontId="11" fillId="0" borderId="0" xfId="2" applyNumberFormat="1" applyFont="1" applyFill="1" applyBorder="1" applyAlignment="1">
      <alignment vertical="top"/>
    </xf>
    <xf numFmtId="3" fontId="10" fillId="0" borderId="0" xfId="2" applyNumberFormat="1" applyFont="1" applyFill="1" applyBorder="1" applyAlignment="1">
      <alignment horizontal="left" vertical="top"/>
    </xf>
    <xf numFmtId="3" fontId="11" fillId="0" borderId="0" xfId="2" applyNumberFormat="1" applyFont="1" applyFill="1" applyBorder="1" applyAlignment="1">
      <alignment horizontal="left" vertical="top"/>
    </xf>
    <xf numFmtId="3" fontId="7" fillId="0" borderId="0" xfId="0" applyNumberFormat="1" applyFont="1" applyFill="1" applyBorder="1" applyAlignment="1">
      <alignment horizontal="left" vertical="top"/>
    </xf>
    <xf numFmtId="3" fontId="10" fillId="0" borderId="0" xfId="2" applyNumberFormat="1" applyFont="1" applyFill="1" applyBorder="1" applyAlignment="1">
      <alignment horizontal="left" vertical="top" wrapText="1"/>
    </xf>
    <xf numFmtId="3" fontId="10" fillId="0" borderId="0" xfId="2" applyNumberFormat="1" applyFont="1" applyFill="1" applyBorder="1" applyAlignment="1">
      <alignment horizontal="right" vertical="top" wrapText="1"/>
    </xf>
    <xf numFmtId="0" fontId="0" fillId="0" borderId="12" xfId="0" applyBorder="1"/>
    <xf numFmtId="0" fontId="7" fillId="0" borderId="13" xfId="0" applyFont="1" applyFill="1" applyBorder="1" applyAlignment="1">
      <alignment horizontal="left" wrapText="1"/>
    </xf>
    <xf numFmtId="0" fontId="0" fillId="0" borderId="13" xfId="0" applyFill="1" applyBorder="1"/>
    <xf numFmtId="0" fontId="0" fillId="0" borderId="14" xfId="0" applyBorder="1"/>
    <xf numFmtId="0" fontId="11" fillId="0" borderId="0" xfId="0" applyFont="1" applyFill="1" applyBorder="1" applyAlignment="1" applyProtection="1">
      <alignment vertical="top"/>
    </xf>
    <xf numFmtId="0" fontId="0" fillId="0" borderId="0" xfId="0" applyFill="1"/>
    <xf numFmtId="0" fontId="12" fillId="0" borderId="0" xfId="0" applyFont="1"/>
  </cellXfs>
  <cellStyles count="9">
    <cellStyle name="=C:\WINNT\SYSTEM32\COMMAND.COM" xfId="3"/>
    <cellStyle name="Comma 2" xfId="4"/>
    <cellStyle name="Millares 2" xfId="5"/>
    <cellStyle name="Moneda" xfId="1" builtinId="4"/>
    <cellStyle name="Normal" xfId="0" builtinId="0"/>
    <cellStyle name="Normal 2" xfId="2"/>
    <cellStyle name="Normal 3" xfId="6"/>
    <cellStyle name="Normal 6" xfId="7"/>
    <cellStyle name="Normal 9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78524</xdr:colOff>
      <xdr:row>0</xdr:row>
      <xdr:rowOff>47625</xdr:rowOff>
    </xdr:from>
    <xdr:to>
      <xdr:col>2</xdr:col>
      <xdr:colOff>13178</xdr:colOff>
      <xdr:row>3</xdr:row>
      <xdr:rowOff>171450</xdr:rowOff>
    </xdr:to>
    <xdr:pic>
      <xdr:nvPicPr>
        <xdr:cNvPr id="2" name="1 Imagen" descr="escudo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 flipH="1">
          <a:off x="314744" y="47625"/>
          <a:ext cx="727134" cy="672465"/>
        </a:xfrm>
        <a:prstGeom prst="rect">
          <a:avLst/>
        </a:prstGeom>
      </xdr:spPr>
    </xdr:pic>
    <xdr:clientData/>
  </xdr:twoCellAnchor>
  <xdr:twoCellAnchor>
    <xdr:from>
      <xdr:col>1</xdr:col>
      <xdr:colOff>687705</xdr:colOff>
      <xdr:row>80</xdr:row>
      <xdr:rowOff>28575</xdr:rowOff>
    </xdr:from>
    <xdr:to>
      <xdr:col>3</xdr:col>
      <xdr:colOff>1905000</xdr:colOff>
      <xdr:row>83</xdr:row>
      <xdr:rowOff>59055</xdr:rowOff>
    </xdr:to>
    <xdr:sp macro="" textlink="">
      <xdr:nvSpPr>
        <xdr:cNvPr id="3" name="2 CuadroTexto"/>
        <xdr:cNvSpPr txBox="1"/>
      </xdr:nvSpPr>
      <xdr:spPr>
        <a:xfrm>
          <a:off x="923925" y="13980795"/>
          <a:ext cx="2802255" cy="5791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/>
        </a:p>
        <a:p>
          <a:pPr algn="ctr"/>
          <a:r>
            <a:rPr lang="es-MX" sz="800">
              <a:latin typeface="Arial" pitchFamily="34" charset="0"/>
              <a:cs typeface="Arial" pitchFamily="34" charset="0"/>
            </a:rPr>
            <a:t> 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DR. VÍCTOR MANUEL ALCÁNTAR ENRÍQUEZ</a:t>
          </a:r>
          <a:r>
            <a:rPr lang="es-MX" sz="800">
              <a:latin typeface="Arial" pitchFamily="34" charset="0"/>
              <a:cs typeface="Arial" pitchFamily="34" charset="0"/>
            </a:rPr>
            <a:t>                                                                                     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TESORERO</a:t>
          </a:r>
          <a:r>
            <a:rPr lang="es-MX" sz="800">
              <a:latin typeface="Arial" pitchFamily="34" charset="0"/>
              <a:cs typeface="Arial" pitchFamily="34" charset="0"/>
            </a:rPr>
            <a:t> </a:t>
          </a:r>
        </a:p>
      </xdr:txBody>
    </xdr:sp>
    <xdr:clientData/>
  </xdr:twoCellAnchor>
  <xdr:twoCellAnchor>
    <xdr:from>
      <xdr:col>4</xdr:col>
      <xdr:colOff>790575</xdr:colOff>
      <xdr:row>80</xdr:row>
      <xdr:rowOff>5715</xdr:rowOff>
    </xdr:from>
    <xdr:to>
      <xdr:col>7</xdr:col>
      <xdr:colOff>668866</xdr:colOff>
      <xdr:row>83</xdr:row>
      <xdr:rowOff>43815</xdr:rowOff>
    </xdr:to>
    <xdr:sp macro="" textlink="">
      <xdr:nvSpPr>
        <xdr:cNvPr id="4" name="3 CuadroTexto"/>
        <xdr:cNvSpPr txBox="1"/>
      </xdr:nvSpPr>
      <xdr:spPr>
        <a:xfrm>
          <a:off x="5827395" y="13957935"/>
          <a:ext cx="2712931" cy="5867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/>
        </a:p>
        <a:p>
          <a:pPr algn="ctr"/>
          <a:r>
            <a:rPr lang="es-MX" sz="800">
              <a:latin typeface="Arial" pitchFamily="34" charset="0"/>
              <a:cs typeface="Arial" pitchFamily="34" charset="0"/>
            </a:rPr>
            <a:t> 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C.P.C BERNARDO HERNÁNDEZ CORTEZ</a:t>
          </a:r>
          <a:r>
            <a:rPr lang="es-MX" sz="800">
              <a:latin typeface="Arial" pitchFamily="34" charset="0"/>
              <a:cs typeface="Arial" pitchFamily="34" charset="0"/>
            </a:rPr>
            <a:t>                                                                                     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CONTADOR</a:t>
          </a:r>
          <a:endParaRPr lang="es-MX" sz="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29216</xdr:colOff>
      <xdr:row>80</xdr:row>
      <xdr:rowOff>175260</xdr:rowOff>
    </xdr:from>
    <xdr:to>
      <xdr:col>3</xdr:col>
      <xdr:colOff>1794933</xdr:colOff>
      <xdr:row>80</xdr:row>
      <xdr:rowOff>177800</xdr:rowOff>
    </xdr:to>
    <xdr:cxnSp macro="">
      <xdr:nvCxnSpPr>
        <xdr:cNvPr id="5" name="4 Conector recto"/>
        <xdr:cNvCxnSpPr/>
      </xdr:nvCxnSpPr>
      <xdr:spPr>
        <a:xfrm>
          <a:off x="1057916" y="14127480"/>
          <a:ext cx="2558197" cy="254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792480</xdr:colOff>
      <xdr:row>80</xdr:row>
      <xdr:rowOff>177800</xdr:rowOff>
    </xdr:from>
    <xdr:to>
      <xdr:col>7</xdr:col>
      <xdr:colOff>592666</xdr:colOff>
      <xdr:row>81</xdr:row>
      <xdr:rowOff>15240</xdr:rowOff>
    </xdr:to>
    <xdr:cxnSp macro="">
      <xdr:nvCxnSpPr>
        <xdr:cNvPr id="6" name="5 Conector recto"/>
        <xdr:cNvCxnSpPr/>
      </xdr:nvCxnSpPr>
      <xdr:spPr>
        <a:xfrm flipV="1">
          <a:off x="5829300" y="14130020"/>
          <a:ext cx="2634826" cy="2032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ABC/Downloads/cuenta%20publica%2018%20fomrato%20CONA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EAA"/>
      <sheetName val="EADP"/>
      <sheetName val="EVHP"/>
      <sheetName val="EFE"/>
    </sheetNames>
    <sheetDataSet>
      <sheetData sheetId="0">
        <row r="14">
          <cell r="F14">
            <v>826767208.22000003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2"/>
  <sheetViews>
    <sheetView tabSelected="1" zoomScale="90" zoomScaleNormal="90" workbookViewId="0">
      <selection activeCell="D64" sqref="D64"/>
    </sheetView>
  </sheetViews>
  <sheetFormatPr baseColWidth="10" defaultRowHeight="14.4" x14ac:dyDescent="0.3"/>
  <cols>
    <col min="1" max="1" width="3.44140625" customWidth="1"/>
    <col min="4" max="4" width="46.88671875" customWidth="1"/>
    <col min="6" max="6" width="12.109375" customWidth="1"/>
    <col min="7" max="7" width="17.6640625" customWidth="1"/>
    <col min="8" max="8" width="15.5546875" customWidth="1"/>
    <col min="9" max="9" width="3.109375" customWidth="1"/>
  </cols>
  <sheetData>
    <row r="1" spans="1:10" x14ac:dyDescent="0.3">
      <c r="A1" s="1"/>
      <c r="B1" s="2" t="s">
        <v>0</v>
      </c>
      <c r="C1" s="2"/>
      <c r="D1" s="2"/>
      <c r="E1" s="2"/>
      <c r="F1" s="2"/>
      <c r="G1" s="2"/>
      <c r="H1" s="2"/>
      <c r="I1" s="3"/>
      <c r="J1" s="4"/>
    </row>
    <row r="2" spans="1:10" x14ac:dyDescent="0.3">
      <c r="A2" s="5"/>
      <c r="B2" s="6" t="s">
        <v>1</v>
      </c>
      <c r="C2" s="6"/>
      <c r="D2" s="6"/>
      <c r="E2" s="6"/>
      <c r="F2" s="6"/>
      <c r="G2" s="6"/>
      <c r="H2" s="6"/>
      <c r="I2" s="7"/>
      <c r="J2" s="4"/>
    </row>
    <row r="3" spans="1:10" x14ac:dyDescent="0.3">
      <c r="A3" s="5"/>
      <c r="B3" s="6" t="s">
        <v>2</v>
      </c>
      <c r="C3" s="6"/>
      <c r="D3" s="6"/>
      <c r="E3" s="6"/>
      <c r="F3" s="6"/>
      <c r="G3" s="6"/>
      <c r="H3" s="6"/>
      <c r="I3" s="7"/>
      <c r="J3" s="4"/>
    </row>
    <row r="4" spans="1:10" x14ac:dyDescent="0.3">
      <c r="A4" s="8"/>
      <c r="B4" s="9" t="s">
        <v>3</v>
      </c>
      <c r="C4" s="9"/>
      <c r="D4" s="9"/>
      <c r="E4" s="9"/>
      <c r="F4" s="9"/>
      <c r="G4" s="9"/>
      <c r="H4" s="9"/>
      <c r="I4" s="10"/>
      <c r="J4" s="4"/>
    </row>
    <row r="5" spans="1:10" x14ac:dyDescent="0.3">
      <c r="A5" s="11" t="s">
        <v>4</v>
      </c>
      <c r="B5" s="12"/>
      <c r="C5" s="12"/>
      <c r="D5" s="12"/>
      <c r="E5" s="12"/>
      <c r="F5" s="12"/>
      <c r="G5" s="13">
        <v>2018</v>
      </c>
      <c r="H5" s="13">
        <v>2017</v>
      </c>
      <c r="I5" s="14"/>
      <c r="J5" s="4"/>
    </row>
    <row r="6" spans="1:10" x14ac:dyDescent="0.3">
      <c r="A6" s="15"/>
      <c r="B6" s="16" t="s">
        <v>5</v>
      </c>
      <c r="C6" s="16"/>
      <c r="D6" s="16"/>
      <c r="E6" s="16"/>
      <c r="F6" s="17"/>
      <c r="G6" s="17"/>
      <c r="H6" s="18"/>
      <c r="I6" s="19"/>
      <c r="J6" s="4"/>
    </row>
    <row r="7" spans="1:10" x14ac:dyDescent="0.3">
      <c r="A7" s="15"/>
      <c r="B7" s="20"/>
      <c r="C7" s="20" t="s">
        <v>6</v>
      </c>
      <c r="D7" s="20"/>
      <c r="E7" s="20"/>
      <c r="F7" s="18"/>
      <c r="G7" s="21">
        <f>SUM(G8:G22)</f>
        <v>3850823989.54</v>
      </c>
      <c r="H7" s="21">
        <f>SUM(H8:H22)</f>
        <v>3874792513</v>
      </c>
      <c r="I7" s="19"/>
      <c r="J7" s="4"/>
    </row>
    <row r="8" spans="1:10" x14ac:dyDescent="0.3">
      <c r="A8" s="15"/>
      <c r="B8" s="18"/>
      <c r="C8" s="17" t="s">
        <v>7</v>
      </c>
      <c r="D8" s="17"/>
      <c r="E8" s="17"/>
      <c r="F8" s="17"/>
      <c r="G8" s="22">
        <v>0</v>
      </c>
      <c r="H8" s="22">
        <v>0</v>
      </c>
      <c r="I8" s="19"/>
      <c r="J8" s="4"/>
    </row>
    <row r="9" spans="1:10" x14ac:dyDescent="0.3">
      <c r="A9" s="15"/>
      <c r="B9" s="18"/>
      <c r="C9" s="17" t="s">
        <v>8</v>
      </c>
      <c r="D9" s="17"/>
      <c r="E9" s="17"/>
      <c r="F9" s="17"/>
      <c r="G9" s="22">
        <v>0</v>
      </c>
      <c r="H9" s="22">
        <v>0</v>
      </c>
      <c r="I9" s="19"/>
      <c r="J9" s="4"/>
    </row>
    <row r="10" spans="1:10" x14ac:dyDescent="0.3">
      <c r="A10" s="15"/>
      <c r="B10" s="18"/>
      <c r="C10" s="17" t="s">
        <v>9</v>
      </c>
      <c r="D10" s="17"/>
      <c r="E10" s="17"/>
      <c r="F10" s="17"/>
      <c r="G10" s="22">
        <v>0</v>
      </c>
      <c r="H10" s="22">
        <v>0</v>
      </c>
      <c r="I10" s="19"/>
      <c r="J10" s="4"/>
    </row>
    <row r="11" spans="1:10" x14ac:dyDescent="0.3">
      <c r="A11" s="15"/>
      <c r="B11" s="18"/>
      <c r="C11" s="17" t="s">
        <v>10</v>
      </c>
      <c r="D11" s="17"/>
      <c r="E11" s="17"/>
      <c r="F11" s="17"/>
      <c r="G11" s="22">
        <v>0</v>
      </c>
      <c r="H11" s="22">
        <v>0</v>
      </c>
      <c r="I11" s="19"/>
      <c r="J11" s="4"/>
    </row>
    <row r="12" spans="1:10" x14ac:dyDescent="0.3">
      <c r="A12" s="15"/>
      <c r="B12" s="18"/>
      <c r="C12" s="23" t="s">
        <v>11</v>
      </c>
      <c r="D12" s="23"/>
      <c r="E12" s="23"/>
      <c r="F12" s="23"/>
      <c r="G12" s="22">
        <v>0</v>
      </c>
      <c r="H12" s="22">
        <v>0</v>
      </c>
      <c r="I12" s="19"/>
      <c r="J12" s="4"/>
    </row>
    <row r="13" spans="1:10" x14ac:dyDescent="0.3">
      <c r="A13" s="15"/>
      <c r="B13" s="18"/>
      <c r="C13" s="23" t="s">
        <v>12</v>
      </c>
      <c r="D13" s="23"/>
      <c r="E13" s="23"/>
      <c r="F13" s="23"/>
      <c r="G13" s="22">
        <v>0</v>
      </c>
      <c r="H13" s="22">
        <v>0</v>
      </c>
      <c r="I13" s="19"/>
      <c r="J13" s="4"/>
    </row>
    <row r="14" spans="1:10" x14ac:dyDescent="0.3">
      <c r="A14" s="15"/>
      <c r="B14" s="18"/>
      <c r="C14" s="23" t="s">
        <v>13</v>
      </c>
      <c r="D14" s="23"/>
      <c r="E14" s="23"/>
      <c r="F14" s="23"/>
      <c r="G14" s="22">
        <f>+[1]EA!F14</f>
        <v>826767208.22000003</v>
      </c>
      <c r="H14" s="22">
        <v>898147231</v>
      </c>
      <c r="I14" s="19"/>
      <c r="J14" s="4"/>
    </row>
    <row r="15" spans="1:10" ht="24.6" customHeight="1" x14ac:dyDescent="0.3">
      <c r="A15" s="15"/>
      <c r="B15" s="18"/>
      <c r="C15" s="23" t="s">
        <v>14</v>
      </c>
      <c r="D15" s="23"/>
      <c r="E15" s="23"/>
      <c r="F15" s="23"/>
      <c r="G15" s="22">
        <v>0</v>
      </c>
      <c r="H15" s="22">
        <v>0</v>
      </c>
      <c r="I15" s="19"/>
      <c r="J15" s="4"/>
    </row>
    <row r="16" spans="1:10" x14ac:dyDescent="0.3">
      <c r="A16" s="15"/>
      <c r="B16" s="18"/>
      <c r="C16" s="17" t="s">
        <v>15</v>
      </c>
      <c r="D16" s="17"/>
      <c r="E16" s="17"/>
      <c r="F16" s="17"/>
      <c r="G16" s="22">
        <v>0</v>
      </c>
      <c r="H16" s="22">
        <v>0</v>
      </c>
      <c r="I16" s="19"/>
      <c r="J16" s="4"/>
    </row>
    <row r="17" spans="1:10" x14ac:dyDescent="0.3">
      <c r="A17" s="15"/>
      <c r="B17" s="18"/>
      <c r="C17" s="23" t="s">
        <v>16</v>
      </c>
      <c r="D17" s="23"/>
      <c r="E17" s="23"/>
      <c r="F17" s="23"/>
      <c r="G17" s="22">
        <v>2936217529.9400001</v>
      </c>
      <c r="H17" s="22">
        <v>2865395432</v>
      </c>
      <c r="I17" s="19"/>
      <c r="J17" s="4"/>
    </row>
    <row r="18" spans="1:10" x14ac:dyDescent="0.3">
      <c r="A18" s="15"/>
      <c r="B18" s="18"/>
      <c r="C18" s="17" t="s">
        <v>17</v>
      </c>
      <c r="D18" s="17"/>
      <c r="E18" s="17"/>
      <c r="F18" s="17"/>
      <c r="G18" s="22">
        <v>61079855.020000003</v>
      </c>
      <c r="H18" s="22">
        <v>75757672</v>
      </c>
      <c r="I18" s="19"/>
      <c r="J18" s="4"/>
    </row>
    <row r="19" spans="1:10" x14ac:dyDescent="0.3">
      <c r="A19" s="15"/>
      <c r="B19" s="18"/>
      <c r="C19" s="17" t="s">
        <v>18</v>
      </c>
      <c r="D19" s="17"/>
      <c r="E19" s="17"/>
      <c r="F19" s="17"/>
      <c r="G19" s="22">
        <v>0</v>
      </c>
      <c r="H19" s="22">
        <v>0</v>
      </c>
      <c r="I19" s="19"/>
      <c r="J19" s="4"/>
    </row>
    <row r="20" spans="1:10" x14ac:dyDescent="0.3">
      <c r="A20" s="15"/>
      <c r="B20" s="18"/>
      <c r="C20" s="17" t="s">
        <v>19</v>
      </c>
      <c r="D20" s="17"/>
      <c r="E20" s="17"/>
      <c r="F20" s="17"/>
      <c r="G20" s="22">
        <v>0</v>
      </c>
      <c r="H20" s="22">
        <v>0</v>
      </c>
      <c r="I20" s="19"/>
      <c r="J20" s="4"/>
    </row>
    <row r="21" spans="1:10" x14ac:dyDescent="0.3">
      <c r="A21" s="15"/>
      <c r="B21" s="18"/>
      <c r="C21" s="17" t="s">
        <v>20</v>
      </c>
      <c r="D21" s="17"/>
      <c r="E21" s="17"/>
      <c r="F21" s="17"/>
      <c r="G21" s="22">
        <v>0</v>
      </c>
      <c r="H21" s="22">
        <v>0</v>
      </c>
      <c r="I21" s="19"/>
      <c r="J21" s="4"/>
    </row>
    <row r="22" spans="1:10" x14ac:dyDescent="0.3">
      <c r="A22" s="15"/>
      <c r="B22" s="18"/>
      <c r="C22" s="17" t="s">
        <v>21</v>
      </c>
      <c r="D22" s="17"/>
      <c r="E22" s="17"/>
      <c r="F22" s="17"/>
      <c r="G22" s="22">
        <v>26759396.359999999</v>
      </c>
      <c r="H22" s="22">
        <v>35492178</v>
      </c>
      <c r="I22" s="19"/>
      <c r="J22" s="4"/>
    </row>
    <row r="23" spans="1:10" x14ac:dyDescent="0.3">
      <c r="A23" s="15"/>
      <c r="B23" s="18"/>
      <c r="C23" s="18"/>
      <c r="D23" s="18"/>
      <c r="E23" s="17"/>
      <c r="F23" s="17"/>
      <c r="G23" s="18"/>
      <c r="H23" s="18"/>
      <c r="I23" s="19"/>
      <c r="J23" s="4"/>
    </row>
    <row r="24" spans="1:10" x14ac:dyDescent="0.3">
      <c r="A24" s="15"/>
      <c r="B24" s="16" t="s">
        <v>22</v>
      </c>
      <c r="C24" s="16"/>
      <c r="D24" s="16"/>
      <c r="E24" s="16"/>
      <c r="F24" s="24">
        <f>SUM(G25:G40)</f>
        <v>3935143358.4299994</v>
      </c>
      <c r="G24" s="25"/>
      <c r="H24" s="26">
        <f>SUM(H25:H40)</f>
        <v>3675634544</v>
      </c>
      <c r="I24" s="19"/>
      <c r="J24" s="4"/>
    </row>
    <row r="25" spans="1:10" x14ac:dyDescent="0.3">
      <c r="A25" s="15"/>
      <c r="B25" s="18"/>
      <c r="C25" s="17" t="s">
        <v>23</v>
      </c>
      <c r="D25" s="17"/>
      <c r="E25" s="17"/>
      <c r="F25" s="17"/>
      <c r="G25" s="22">
        <f>3007790872.56-17785765</f>
        <v>2990005107.5599999</v>
      </c>
      <c r="H25" s="22">
        <v>2781033427</v>
      </c>
      <c r="I25" s="19"/>
      <c r="J25" s="4"/>
    </row>
    <row r="26" spans="1:10" x14ac:dyDescent="0.3">
      <c r="A26" s="15"/>
      <c r="B26" s="18"/>
      <c r="C26" s="17" t="s">
        <v>24</v>
      </c>
      <c r="D26" s="17"/>
      <c r="E26" s="17"/>
      <c r="F26" s="17"/>
      <c r="G26" s="22">
        <v>138880194.25999999</v>
      </c>
      <c r="H26" s="22">
        <v>132902617</v>
      </c>
      <c r="I26" s="19"/>
      <c r="J26" s="4"/>
    </row>
    <row r="27" spans="1:10" x14ac:dyDescent="0.3">
      <c r="A27" s="15"/>
      <c r="B27" s="18"/>
      <c r="C27" s="17" t="s">
        <v>25</v>
      </c>
      <c r="D27" s="17"/>
      <c r="E27" s="17"/>
      <c r="F27" s="17"/>
      <c r="G27" s="22">
        <f>701636238.93-16500071.1</f>
        <v>685136167.82999992</v>
      </c>
      <c r="H27" s="22">
        <v>640385335</v>
      </c>
      <c r="I27" s="19"/>
      <c r="J27" s="4"/>
    </row>
    <row r="28" spans="1:10" x14ac:dyDescent="0.3">
      <c r="A28" s="15"/>
      <c r="B28" s="18"/>
      <c r="C28" s="17" t="s">
        <v>26</v>
      </c>
      <c r="D28" s="17"/>
      <c r="E28" s="17"/>
      <c r="F28" s="17"/>
      <c r="G28" s="22">
        <v>0</v>
      </c>
      <c r="H28" s="22">
        <v>0</v>
      </c>
      <c r="I28" s="19"/>
      <c r="J28" s="4"/>
    </row>
    <row r="29" spans="1:10" x14ac:dyDescent="0.3">
      <c r="A29" s="15"/>
      <c r="B29" s="18"/>
      <c r="C29" s="17" t="s">
        <v>27</v>
      </c>
      <c r="D29" s="17"/>
      <c r="E29" s="17"/>
      <c r="F29" s="17"/>
      <c r="G29" s="22">
        <v>0</v>
      </c>
      <c r="H29" s="22">
        <v>0</v>
      </c>
      <c r="I29" s="19"/>
      <c r="J29" s="4"/>
    </row>
    <row r="30" spans="1:10" x14ac:dyDescent="0.3">
      <c r="A30" s="15"/>
      <c r="B30" s="18"/>
      <c r="C30" s="17" t="s">
        <v>28</v>
      </c>
      <c r="D30" s="17"/>
      <c r="E30" s="17"/>
      <c r="F30" s="17"/>
      <c r="G30" s="22">
        <v>0</v>
      </c>
      <c r="H30" s="22">
        <v>0</v>
      </c>
      <c r="I30" s="19"/>
      <c r="J30" s="4"/>
    </row>
    <row r="31" spans="1:10" x14ac:dyDescent="0.3">
      <c r="A31" s="15"/>
      <c r="B31" s="18"/>
      <c r="C31" s="17" t="s">
        <v>29</v>
      </c>
      <c r="D31" s="17"/>
      <c r="E31" s="17"/>
      <c r="F31" s="17"/>
      <c r="G31" s="22">
        <v>72317331.659999996</v>
      </c>
      <c r="H31" s="22">
        <v>79195205</v>
      </c>
      <c r="I31" s="19"/>
      <c r="J31" s="4"/>
    </row>
    <row r="32" spans="1:10" x14ac:dyDescent="0.3">
      <c r="A32" s="15"/>
      <c r="B32" s="18"/>
      <c r="C32" s="17" t="s">
        <v>30</v>
      </c>
      <c r="D32" s="17"/>
      <c r="E32" s="17"/>
      <c r="F32" s="17"/>
      <c r="G32" s="22">
        <v>0</v>
      </c>
      <c r="H32" s="22">
        <v>0</v>
      </c>
      <c r="I32" s="19"/>
      <c r="J32" s="4"/>
    </row>
    <row r="33" spans="1:10" x14ac:dyDescent="0.3">
      <c r="A33" s="15"/>
      <c r="B33" s="18"/>
      <c r="C33" s="17" t="s">
        <v>31</v>
      </c>
      <c r="D33" s="17"/>
      <c r="E33" s="17"/>
      <c r="F33" s="17"/>
      <c r="G33" s="22">
        <v>0</v>
      </c>
      <c r="H33" s="22">
        <v>0</v>
      </c>
      <c r="I33" s="19"/>
      <c r="J33" s="4"/>
    </row>
    <row r="34" spans="1:10" x14ac:dyDescent="0.3">
      <c r="A34" s="15"/>
      <c r="B34" s="18"/>
      <c r="C34" s="17" t="s">
        <v>32</v>
      </c>
      <c r="D34" s="17"/>
      <c r="E34" s="17"/>
      <c r="F34" s="17"/>
      <c r="G34" s="22">
        <v>0</v>
      </c>
      <c r="H34" s="22">
        <v>0</v>
      </c>
      <c r="I34" s="19"/>
      <c r="J34" s="4"/>
    </row>
    <row r="35" spans="1:10" x14ac:dyDescent="0.3">
      <c r="A35" s="15"/>
      <c r="B35" s="18"/>
      <c r="C35" s="17" t="s">
        <v>33</v>
      </c>
      <c r="D35" s="17"/>
      <c r="E35" s="17"/>
      <c r="F35" s="17"/>
      <c r="G35" s="22">
        <v>0</v>
      </c>
      <c r="H35" s="22">
        <v>0</v>
      </c>
      <c r="I35" s="19"/>
      <c r="J35" s="4"/>
    </row>
    <row r="36" spans="1:10" x14ac:dyDescent="0.3">
      <c r="A36" s="15"/>
      <c r="B36" s="18"/>
      <c r="C36" s="17" t="s">
        <v>34</v>
      </c>
      <c r="D36" s="17"/>
      <c r="E36" s="17"/>
      <c r="F36" s="17"/>
      <c r="G36" s="22">
        <v>0</v>
      </c>
      <c r="H36" s="22">
        <v>0</v>
      </c>
      <c r="I36" s="19"/>
      <c r="J36" s="4"/>
    </row>
    <row r="37" spans="1:10" x14ac:dyDescent="0.3">
      <c r="A37" s="15"/>
      <c r="B37" s="18"/>
      <c r="C37" s="17" t="s">
        <v>35</v>
      </c>
      <c r="D37" s="17"/>
      <c r="E37" s="17"/>
      <c r="F37" s="17"/>
      <c r="G37" s="22">
        <v>0</v>
      </c>
      <c r="H37" s="22">
        <v>0</v>
      </c>
      <c r="I37" s="19"/>
      <c r="J37" s="4"/>
    </row>
    <row r="38" spans="1:10" x14ac:dyDescent="0.3">
      <c r="A38" s="15"/>
      <c r="B38" s="18"/>
      <c r="C38" s="17" t="s">
        <v>36</v>
      </c>
      <c r="D38" s="17"/>
      <c r="E38" s="17"/>
      <c r="F38" s="17"/>
      <c r="G38" s="22">
        <v>0</v>
      </c>
      <c r="H38" s="22">
        <v>0</v>
      </c>
      <c r="I38" s="19"/>
      <c r="J38" s="4"/>
    </row>
    <row r="39" spans="1:10" x14ac:dyDescent="0.3">
      <c r="A39" s="15"/>
      <c r="B39" s="18"/>
      <c r="C39" s="17" t="s">
        <v>37</v>
      </c>
      <c r="D39" s="17"/>
      <c r="E39" s="17"/>
      <c r="F39" s="17"/>
      <c r="G39" s="22">
        <v>0</v>
      </c>
      <c r="H39" s="22">
        <v>0</v>
      </c>
      <c r="I39" s="19"/>
      <c r="J39" s="4"/>
    </row>
    <row r="40" spans="1:10" x14ac:dyDescent="0.3">
      <c r="A40" s="15"/>
      <c r="B40" s="18"/>
      <c r="C40" s="17" t="s">
        <v>38</v>
      </c>
      <c r="D40" s="17"/>
      <c r="E40" s="17"/>
      <c r="F40" s="17"/>
      <c r="G40" s="22">
        <f>177880071.07+10729+29266465-158352707.95</f>
        <v>48804557.120000005</v>
      </c>
      <c r="H40" s="22">
        <v>42117960</v>
      </c>
      <c r="I40" s="19"/>
      <c r="J40" s="4"/>
    </row>
    <row r="41" spans="1:10" ht="4.8" customHeight="1" x14ac:dyDescent="0.3">
      <c r="A41" s="15"/>
      <c r="B41" s="18"/>
      <c r="C41" s="18"/>
      <c r="D41" s="18"/>
      <c r="E41" s="17"/>
      <c r="F41" s="17"/>
      <c r="G41" s="18"/>
      <c r="H41" s="18"/>
      <c r="I41" s="19"/>
      <c r="J41" s="4"/>
    </row>
    <row r="42" spans="1:10" x14ac:dyDescent="0.3">
      <c r="A42" s="15"/>
      <c r="B42" s="16" t="s">
        <v>39</v>
      </c>
      <c r="C42" s="16"/>
      <c r="D42" s="16"/>
      <c r="E42" s="16"/>
      <c r="F42" s="27">
        <f>+G7-F24</f>
        <v>-84319368.88999939</v>
      </c>
      <c r="G42" s="28"/>
      <c r="H42" s="29">
        <f>+H7-H24</f>
        <v>199157969</v>
      </c>
      <c r="I42" s="19"/>
      <c r="J42" s="4"/>
    </row>
    <row r="43" spans="1:10" ht="8.4" customHeight="1" x14ac:dyDescent="0.3">
      <c r="A43" s="15"/>
      <c r="B43" s="17"/>
      <c r="C43" s="17"/>
      <c r="D43" s="17"/>
      <c r="E43" s="17"/>
      <c r="F43" s="17"/>
      <c r="G43" s="17"/>
      <c r="H43" s="18"/>
      <c r="I43" s="19"/>
      <c r="J43" s="4"/>
    </row>
    <row r="44" spans="1:10" x14ac:dyDescent="0.3">
      <c r="A44" s="15"/>
      <c r="B44" s="30" t="s">
        <v>40</v>
      </c>
      <c r="C44" s="30"/>
      <c r="D44" s="30"/>
      <c r="E44" s="30"/>
      <c r="F44" s="30"/>
      <c r="G44" s="4"/>
      <c r="H44" s="4"/>
      <c r="I44" s="19"/>
      <c r="J44" s="4"/>
    </row>
    <row r="45" spans="1:10" ht="7.8" customHeight="1" x14ac:dyDescent="0.3">
      <c r="A45" s="15"/>
      <c r="B45" s="31"/>
      <c r="C45" s="32"/>
      <c r="D45" s="32"/>
      <c r="E45" s="32"/>
      <c r="F45" s="32"/>
      <c r="G45" s="33"/>
      <c r="H45" s="33"/>
      <c r="I45" s="19"/>
      <c r="J45" s="4"/>
    </row>
    <row r="46" spans="1:10" x14ac:dyDescent="0.3">
      <c r="A46" s="15"/>
      <c r="B46" s="34"/>
      <c r="C46" s="35" t="s">
        <v>6</v>
      </c>
      <c r="D46" s="35"/>
      <c r="E46" s="35"/>
      <c r="F46" s="35"/>
      <c r="G46" s="36">
        <f>SUM(G47:G49)</f>
        <v>269249880</v>
      </c>
      <c r="H46" s="36">
        <v>1027</v>
      </c>
      <c r="I46" s="19"/>
      <c r="J46" s="4"/>
    </row>
    <row r="47" spans="1:10" x14ac:dyDescent="0.3">
      <c r="A47" s="15"/>
      <c r="B47" s="34"/>
      <c r="C47" s="37"/>
      <c r="D47" s="38" t="s">
        <v>41</v>
      </c>
      <c r="E47" s="38"/>
      <c r="F47" s="38"/>
      <c r="G47" s="39">
        <v>0</v>
      </c>
      <c r="H47" s="39">
        <v>0</v>
      </c>
      <c r="I47" s="19"/>
      <c r="J47" s="4"/>
    </row>
    <row r="48" spans="1:10" x14ac:dyDescent="0.3">
      <c r="A48" s="15"/>
      <c r="B48" s="34"/>
      <c r="C48" s="37"/>
      <c r="D48" s="38" t="s">
        <v>42</v>
      </c>
      <c r="E48" s="38"/>
      <c r="F48" s="38"/>
      <c r="G48" s="39">
        <v>0</v>
      </c>
      <c r="H48" s="39">
        <v>0</v>
      </c>
      <c r="I48" s="19"/>
      <c r="J48" s="4"/>
    </row>
    <row r="49" spans="1:10" x14ac:dyDescent="0.3">
      <c r="A49" s="15"/>
      <c r="B49" s="34"/>
      <c r="C49" s="40"/>
      <c r="D49" s="38" t="s">
        <v>43</v>
      </c>
      <c r="E49" s="38"/>
      <c r="F49" s="38"/>
      <c r="G49" s="39">
        <v>269249880</v>
      </c>
      <c r="H49" s="39">
        <v>1027</v>
      </c>
      <c r="I49" s="19"/>
      <c r="J49" s="4"/>
    </row>
    <row r="50" spans="1:10" ht="7.2" customHeight="1" x14ac:dyDescent="0.3">
      <c r="A50" s="15"/>
      <c r="B50" s="34"/>
      <c r="C50" s="40"/>
      <c r="D50" s="37"/>
      <c r="E50" s="37"/>
      <c r="F50" s="37"/>
      <c r="G50" s="37"/>
      <c r="H50" s="37"/>
      <c r="I50" s="19"/>
      <c r="J50" s="4"/>
    </row>
    <row r="51" spans="1:10" x14ac:dyDescent="0.3">
      <c r="A51" s="15"/>
      <c r="B51" s="34"/>
      <c r="C51" s="41" t="s">
        <v>22</v>
      </c>
      <c r="D51" s="41"/>
      <c r="E51" s="41"/>
      <c r="F51" s="41"/>
      <c r="G51" s="36">
        <f>SUM(G52:G54)</f>
        <v>213065180.27000001</v>
      </c>
      <c r="H51" s="36">
        <v>174322826</v>
      </c>
      <c r="I51" s="19"/>
      <c r="J51" s="4"/>
    </row>
    <row r="52" spans="1:10" x14ac:dyDescent="0.3">
      <c r="A52" s="15"/>
      <c r="B52" s="34"/>
      <c r="C52" s="40"/>
      <c r="D52" s="42" t="s">
        <v>41</v>
      </c>
      <c r="E52" s="42"/>
      <c r="F52" s="42"/>
      <c r="G52" s="39">
        <v>38976842.18</v>
      </c>
      <c r="H52" s="39">
        <v>9517635</v>
      </c>
      <c r="I52" s="19"/>
      <c r="J52" s="4"/>
    </row>
    <row r="53" spans="1:10" x14ac:dyDescent="0.3">
      <c r="A53" s="15"/>
      <c r="B53" s="34"/>
      <c r="C53" s="40"/>
      <c r="D53" s="38" t="s">
        <v>42</v>
      </c>
      <c r="E53" s="38"/>
      <c r="F53" s="38"/>
      <c r="G53" s="39">
        <v>170062076.09</v>
      </c>
      <c r="H53" s="39">
        <v>109129842</v>
      </c>
      <c r="I53" s="19"/>
      <c r="J53" s="4"/>
    </row>
    <row r="54" spans="1:10" x14ac:dyDescent="0.3">
      <c r="A54" s="15"/>
      <c r="B54" s="34"/>
      <c r="C54" s="37"/>
      <c r="D54" s="38" t="s">
        <v>44</v>
      </c>
      <c r="E54" s="38"/>
      <c r="F54" s="38"/>
      <c r="G54" s="39">
        <v>4026262</v>
      </c>
      <c r="H54" s="39">
        <v>55675349</v>
      </c>
      <c r="I54" s="19"/>
      <c r="J54" s="4"/>
    </row>
    <row r="55" spans="1:10" x14ac:dyDescent="0.3">
      <c r="A55" s="15"/>
      <c r="B55" s="34"/>
      <c r="C55" s="35" t="s">
        <v>45</v>
      </c>
      <c r="D55" s="35"/>
      <c r="E55" s="35"/>
      <c r="F55" s="35"/>
      <c r="G55" s="36">
        <f>+G46-G51</f>
        <v>56184699.729999989</v>
      </c>
      <c r="H55" s="36">
        <v>-174321799</v>
      </c>
      <c r="I55" s="19"/>
      <c r="J55" s="4"/>
    </row>
    <row r="56" spans="1:10" ht="9" customHeight="1" x14ac:dyDescent="0.3">
      <c r="A56" s="15"/>
      <c r="B56" s="37"/>
      <c r="C56" s="37"/>
      <c r="D56" s="37"/>
      <c r="E56" s="37"/>
      <c r="F56" s="37"/>
      <c r="G56" s="37"/>
      <c r="H56" s="37"/>
      <c r="I56" s="19"/>
      <c r="J56" s="4"/>
    </row>
    <row r="57" spans="1:10" x14ac:dyDescent="0.3">
      <c r="A57" s="15"/>
      <c r="B57" s="35" t="s">
        <v>46</v>
      </c>
      <c r="C57" s="35"/>
      <c r="D57" s="35"/>
      <c r="E57" s="35"/>
      <c r="F57" s="35"/>
      <c r="G57" s="37"/>
      <c r="H57" s="37"/>
      <c r="I57" s="19"/>
      <c r="J57" s="4"/>
    </row>
    <row r="58" spans="1:10" ht="6.6" customHeight="1" x14ac:dyDescent="0.3">
      <c r="A58" s="15"/>
      <c r="B58" s="34"/>
      <c r="C58" s="36"/>
      <c r="D58" s="34"/>
      <c r="E58" s="43"/>
      <c r="F58" s="43"/>
      <c r="G58" s="40"/>
      <c r="H58" s="40"/>
      <c r="I58" s="19"/>
      <c r="J58" s="4"/>
    </row>
    <row r="59" spans="1:10" x14ac:dyDescent="0.3">
      <c r="A59" s="15"/>
      <c r="B59" s="34"/>
      <c r="C59" s="41" t="s">
        <v>6</v>
      </c>
      <c r="D59" s="41"/>
      <c r="E59" s="41"/>
      <c r="F59" s="41"/>
      <c r="G59" s="36">
        <f>SUM(G60:G63)</f>
        <v>25565465</v>
      </c>
      <c r="H59" s="36">
        <v>11441678</v>
      </c>
      <c r="I59" s="19"/>
      <c r="J59" s="4"/>
    </row>
    <row r="60" spans="1:10" x14ac:dyDescent="0.3">
      <c r="A60" s="15"/>
      <c r="B60" s="37"/>
      <c r="C60" s="37"/>
      <c r="D60" s="42" t="s">
        <v>47</v>
      </c>
      <c r="E60" s="42"/>
      <c r="F60" s="42"/>
      <c r="G60" s="39">
        <v>0</v>
      </c>
      <c r="H60" s="39">
        <v>0</v>
      </c>
      <c r="I60" s="19"/>
      <c r="J60" s="4"/>
    </row>
    <row r="61" spans="1:10" x14ac:dyDescent="0.3">
      <c r="A61" s="15"/>
      <c r="B61" s="34"/>
      <c r="C61" s="41"/>
      <c r="D61" s="42" t="s">
        <v>48</v>
      </c>
      <c r="E61" s="42"/>
      <c r="F61" s="42"/>
      <c r="G61" s="39">
        <v>0</v>
      </c>
      <c r="H61" s="39">
        <v>0</v>
      </c>
      <c r="I61" s="19"/>
      <c r="J61" s="4"/>
    </row>
    <row r="62" spans="1:10" x14ac:dyDescent="0.3">
      <c r="A62" s="15"/>
      <c r="B62" s="34"/>
      <c r="C62" s="41"/>
      <c r="D62" s="42" t="s">
        <v>49</v>
      </c>
      <c r="E62" s="42"/>
      <c r="F62" s="42"/>
      <c r="G62" s="39">
        <v>0</v>
      </c>
      <c r="H62" s="39">
        <v>0</v>
      </c>
      <c r="I62" s="19"/>
      <c r="J62" s="4"/>
    </row>
    <row r="63" spans="1:10" x14ac:dyDescent="0.3">
      <c r="A63" s="15"/>
      <c r="B63" s="34"/>
      <c r="C63" s="41"/>
      <c r="D63" s="38" t="s">
        <v>50</v>
      </c>
      <c r="E63" s="38"/>
      <c r="F63" s="38"/>
      <c r="G63" s="39">
        <f>24893665+671800</f>
        <v>25565465</v>
      </c>
      <c r="H63" s="39">
        <v>11441678</v>
      </c>
      <c r="I63" s="19"/>
      <c r="J63" s="4"/>
    </row>
    <row r="64" spans="1:10" x14ac:dyDescent="0.3">
      <c r="A64" s="15"/>
      <c r="B64" s="34"/>
      <c r="C64" s="40"/>
      <c r="D64" s="37"/>
      <c r="E64" s="37"/>
      <c r="F64" s="37"/>
      <c r="G64" s="37"/>
      <c r="H64" s="37"/>
      <c r="I64" s="19"/>
      <c r="J64" s="4"/>
    </row>
    <row r="65" spans="1:10" x14ac:dyDescent="0.3">
      <c r="A65" s="15"/>
      <c r="B65" s="34"/>
      <c r="C65" s="41" t="s">
        <v>22</v>
      </c>
      <c r="D65" s="41"/>
      <c r="E65" s="41"/>
      <c r="F65" s="41"/>
      <c r="G65" s="36">
        <f>SUM(G66:G69)</f>
        <v>8001428</v>
      </c>
      <c r="H65" s="36">
        <v>7352410</v>
      </c>
      <c r="I65" s="19"/>
      <c r="J65" s="4"/>
    </row>
    <row r="66" spans="1:10" x14ac:dyDescent="0.3">
      <c r="A66" s="15"/>
      <c r="B66" s="34"/>
      <c r="C66" s="37"/>
      <c r="D66" s="42" t="s">
        <v>51</v>
      </c>
      <c r="E66" s="42"/>
      <c r="F66" s="42"/>
      <c r="G66" s="39">
        <v>0</v>
      </c>
      <c r="H66" s="39">
        <v>0</v>
      </c>
      <c r="I66" s="19"/>
      <c r="J66" s="4"/>
    </row>
    <row r="67" spans="1:10" x14ac:dyDescent="0.3">
      <c r="A67" s="15"/>
      <c r="B67" s="34"/>
      <c r="C67" s="41"/>
      <c r="D67" s="42" t="s">
        <v>48</v>
      </c>
      <c r="E67" s="42"/>
      <c r="F67" s="42"/>
      <c r="G67" s="39">
        <v>0</v>
      </c>
      <c r="H67" s="39">
        <v>0</v>
      </c>
      <c r="I67" s="19"/>
      <c r="J67" s="4"/>
    </row>
    <row r="68" spans="1:10" x14ac:dyDescent="0.3">
      <c r="A68" s="15"/>
      <c r="B68" s="37"/>
      <c r="C68" s="41"/>
      <c r="D68" s="42" t="s">
        <v>49</v>
      </c>
      <c r="E68" s="42"/>
      <c r="F68" s="42"/>
      <c r="G68" s="39">
        <v>0</v>
      </c>
      <c r="H68" s="39">
        <v>0</v>
      </c>
      <c r="I68" s="19"/>
      <c r="J68" s="4"/>
    </row>
    <row r="69" spans="1:10" x14ac:dyDescent="0.3">
      <c r="A69" s="15"/>
      <c r="B69" s="34"/>
      <c r="C69" s="41"/>
      <c r="D69" s="38" t="s">
        <v>52</v>
      </c>
      <c r="E69" s="38"/>
      <c r="F69" s="38"/>
      <c r="G69" s="39">
        <v>8001428</v>
      </c>
      <c r="H69" s="39">
        <v>7352410</v>
      </c>
      <c r="I69" s="19"/>
      <c r="J69" s="4"/>
    </row>
    <row r="70" spans="1:10" ht="9.6" customHeight="1" x14ac:dyDescent="0.3">
      <c r="A70" s="15"/>
      <c r="B70" s="34"/>
      <c r="C70" s="40"/>
      <c r="D70" s="37"/>
      <c r="E70" s="37"/>
      <c r="F70" s="37"/>
      <c r="G70" s="37"/>
      <c r="H70" s="37"/>
      <c r="I70" s="19"/>
      <c r="J70" s="4"/>
    </row>
    <row r="71" spans="1:10" x14ac:dyDescent="0.3">
      <c r="A71" s="15"/>
      <c r="B71" s="34"/>
      <c r="C71" s="35" t="s">
        <v>53</v>
      </c>
      <c r="D71" s="35"/>
      <c r="E71" s="35"/>
      <c r="F71" s="35"/>
      <c r="G71" s="36">
        <f>+G59-G65</f>
        <v>17564037</v>
      </c>
      <c r="H71" s="36">
        <v>4089268</v>
      </c>
      <c r="I71" s="19"/>
      <c r="J71" s="4"/>
    </row>
    <row r="72" spans="1:10" ht="4.8" customHeight="1" x14ac:dyDescent="0.3">
      <c r="A72" s="15"/>
      <c r="B72" s="34"/>
      <c r="C72" s="37"/>
      <c r="D72" s="37"/>
      <c r="E72" s="37"/>
      <c r="F72" s="37"/>
      <c r="G72" s="37"/>
      <c r="H72" s="37"/>
      <c r="I72" s="19"/>
      <c r="J72" s="4"/>
    </row>
    <row r="73" spans="1:10" x14ac:dyDescent="0.3">
      <c r="A73" s="15"/>
      <c r="B73" s="44" t="s">
        <v>54</v>
      </c>
      <c r="C73" s="44"/>
      <c r="D73" s="44"/>
      <c r="E73" s="44"/>
      <c r="F73" s="44"/>
      <c r="G73" s="45">
        <f>+F42+G55+G71</f>
        <v>-10570632.1599994</v>
      </c>
      <c r="H73" s="45">
        <v>28925438</v>
      </c>
      <c r="I73" s="19"/>
      <c r="J73" s="4"/>
    </row>
    <row r="74" spans="1:10" ht="7.2" customHeight="1" x14ac:dyDescent="0.3">
      <c r="A74" s="15"/>
      <c r="B74" s="37"/>
      <c r="C74" s="37"/>
      <c r="D74" s="37"/>
      <c r="E74" s="37"/>
      <c r="F74" s="37"/>
      <c r="G74" s="37"/>
      <c r="H74" s="37"/>
      <c r="I74" s="19"/>
      <c r="J74" s="4"/>
    </row>
    <row r="75" spans="1:10" x14ac:dyDescent="0.3">
      <c r="A75" s="15"/>
      <c r="B75" s="44" t="s">
        <v>55</v>
      </c>
      <c r="C75" s="44"/>
      <c r="D75" s="44"/>
      <c r="E75" s="44"/>
      <c r="F75" s="44"/>
      <c r="G75" s="45">
        <v>456324801</v>
      </c>
      <c r="H75" s="45">
        <v>427399363</v>
      </c>
      <c r="I75" s="19"/>
      <c r="J75" s="4"/>
    </row>
    <row r="76" spans="1:10" x14ac:dyDescent="0.3">
      <c r="A76" s="15"/>
      <c r="B76" s="44" t="s">
        <v>56</v>
      </c>
      <c r="C76" s="44"/>
      <c r="D76" s="44"/>
      <c r="E76" s="44"/>
      <c r="F76" s="44"/>
      <c r="G76" s="45">
        <f>+G75+G73</f>
        <v>445754168.84000063</v>
      </c>
      <c r="H76" s="45">
        <v>456324801</v>
      </c>
      <c r="I76" s="19"/>
      <c r="J76" s="4"/>
    </row>
    <row r="77" spans="1:10" ht="15" thickBot="1" x14ac:dyDescent="0.35">
      <c r="A77" s="46"/>
      <c r="B77" s="47"/>
      <c r="C77" s="47"/>
      <c r="D77" s="47"/>
      <c r="E77" s="47"/>
      <c r="F77" s="47"/>
      <c r="G77" s="48"/>
      <c r="H77" s="48"/>
      <c r="I77" s="49"/>
      <c r="J77" s="4"/>
    </row>
    <row r="78" spans="1:10" x14ac:dyDescent="0.3">
      <c r="B78" s="50" t="s">
        <v>57</v>
      </c>
      <c r="C78" s="51"/>
      <c r="D78" s="51"/>
      <c r="E78" s="51"/>
      <c r="F78" s="51"/>
      <c r="G78" s="51"/>
      <c r="H78" s="51"/>
    </row>
    <row r="80" spans="1:10" x14ac:dyDescent="0.3">
      <c r="C80" s="52"/>
      <c r="D80" s="52"/>
      <c r="E80" s="52"/>
      <c r="F80" s="52"/>
    </row>
    <row r="81" spans="3:6" x14ac:dyDescent="0.3">
      <c r="C81" s="52"/>
      <c r="D81" s="52"/>
      <c r="E81" s="52"/>
      <c r="F81" s="52"/>
    </row>
    <row r="82" spans="3:6" x14ac:dyDescent="0.3">
      <c r="C82" s="52"/>
      <c r="D82" s="52"/>
      <c r="E82" s="52"/>
      <c r="F82" s="52"/>
    </row>
  </sheetData>
  <mergeCells count="61">
    <mergeCell ref="D69:F69"/>
    <mergeCell ref="C71:F71"/>
    <mergeCell ref="B73:F73"/>
    <mergeCell ref="B75:F75"/>
    <mergeCell ref="B76:F76"/>
    <mergeCell ref="D49:F49"/>
    <mergeCell ref="D53:F53"/>
    <mergeCell ref="D54:F54"/>
    <mergeCell ref="C55:F55"/>
    <mergeCell ref="B57:F57"/>
    <mergeCell ref="D63:F63"/>
    <mergeCell ref="B43:E43"/>
    <mergeCell ref="F43:G43"/>
    <mergeCell ref="B44:F44"/>
    <mergeCell ref="C46:F46"/>
    <mergeCell ref="D47:F47"/>
    <mergeCell ref="D48:F48"/>
    <mergeCell ref="C37:F37"/>
    <mergeCell ref="C38:F38"/>
    <mergeCell ref="C39:F39"/>
    <mergeCell ref="C40:F40"/>
    <mergeCell ref="E41:F41"/>
    <mergeCell ref="B42:E42"/>
    <mergeCell ref="F42:G42"/>
    <mergeCell ref="C31:F31"/>
    <mergeCell ref="C32:F32"/>
    <mergeCell ref="C33:F33"/>
    <mergeCell ref="C34:F34"/>
    <mergeCell ref="C35:F35"/>
    <mergeCell ref="C36:F36"/>
    <mergeCell ref="C25:F25"/>
    <mergeCell ref="C26:F26"/>
    <mergeCell ref="C27:F27"/>
    <mergeCell ref="C28:F28"/>
    <mergeCell ref="C29:F29"/>
    <mergeCell ref="C30:F30"/>
    <mergeCell ref="C20:F20"/>
    <mergeCell ref="C21:F21"/>
    <mergeCell ref="C22:F22"/>
    <mergeCell ref="E23:F23"/>
    <mergeCell ref="B24:E24"/>
    <mergeCell ref="F24:G24"/>
    <mergeCell ref="C14:F14"/>
    <mergeCell ref="C15:F15"/>
    <mergeCell ref="C16:F16"/>
    <mergeCell ref="C17:F17"/>
    <mergeCell ref="C18:F18"/>
    <mergeCell ref="C19:F19"/>
    <mergeCell ref="C8:F8"/>
    <mergeCell ref="C9:F9"/>
    <mergeCell ref="C10:F10"/>
    <mergeCell ref="C11:F11"/>
    <mergeCell ref="C12:F12"/>
    <mergeCell ref="C13:F13"/>
    <mergeCell ref="B1:H1"/>
    <mergeCell ref="B2:H2"/>
    <mergeCell ref="B3:H3"/>
    <mergeCell ref="B4:H4"/>
    <mergeCell ref="A5:F5"/>
    <mergeCell ref="B6:E6"/>
    <mergeCell ref="F6:G6"/>
  </mergeCells>
  <pageMargins left="0.70866141732283472" right="0.70866141732283472" top="0.33" bottom="0.34" header="0.31496062992125984" footer="0.31496062992125984"/>
  <pageSetup scale="6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UABC</dc:creator>
  <cp:lastModifiedBy>UABC</cp:lastModifiedBy>
  <dcterms:created xsi:type="dcterms:W3CDTF">2019-03-01T21:07:15Z</dcterms:created>
  <dcterms:modified xsi:type="dcterms:W3CDTF">2019-03-01T21:07:33Z</dcterms:modified>
</cp:coreProperties>
</file>